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152" windowHeight="6780" tabRatio="198"/>
  </bookViews>
  <sheets>
    <sheet name="Sheet1" sheetId="1" r:id="rId1"/>
    <sheet name="TABE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9" i="1"/>
  <c r="B28"/>
  <c r="B26"/>
  <c r="B25"/>
  <c r="R29"/>
  <c r="Q29"/>
  <c r="P29"/>
  <c r="O29"/>
  <c r="N29"/>
  <c r="M29"/>
  <c r="L29"/>
  <c r="J29"/>
  <c r="H29"/>
  <c r="D29"/>
  <c r="C29"/>
  <c r="R28"/>
  <c r="Q28"/>
  <c r="P28"/>
  <c r="O28"/>
  <c r="N28"/>
  <c r="M28"/>
  <c r="L28"/>
  <c r="J28"/>
  <c r="H28"/>
  <c r="D28"/>
  <c r="C28"/>
  <c r="R26"/>
  <c r="P26"/>
  <c r="N26"/>
  <c r="L26"/>
  <c r="J26"/>
  <c r="H26"/>
  <c r="Q26"/>
  <c r="O26"/>
  <c r="M26"/>
  <c r="D26"/>
  <c r="C26"/>
  <c r="P25"/>
  <c r="M25"/>
  <c r="L25"/>
  <c r="L19"/>
  <c r="L22"/>
  <c r="R19"/>
  <c r="R22"/>
  <c r="R25"/>
  <c r="P19"/>
  <c r="P22"/>
  <c r="N19"/>
  <c r="N22"/>
  <c r="N25"/>
  <c r="J19"/>
  <c r="J22"/>
  <c r="J25"/>
  <c r="H19"/>
  <c r="H22"/>
  <c r="H25"/>
  <c r="R15"/>
  <c r="R20"/>
  <c r="Q15"/>
  <c r="Q20"/>
  <c r="N15"/>
  <c r="N20"/>
  <c r="H15"/>
  <c r="H20"/>
  <c r="P15"/>
  <c r="P20"/>
  <c r="L15"/>
  <c r="L20"/>
  <c r="J15"/>
  <c r="J20"/>
  <c r="O15"/>
  <c r="O20"/>
  <c r="M15"/>
  <c r="M20"/>
  <c r="D12"/>
  <c r="D15"/>
  <c r="D20"/>
  <c r="Q19"/>
  <c r="Q22"/>
  <c r="Q25"/>
  <c r="O19"/>
  <c r="O22"/>
  <c r="O25"/>
  <c r="M19"/>
  <c r="M22"/>
  <c r="B12"/>
  <c r="B15"/>
  <c r="B23"/>
  <c r="C12"/>
  <c r="C15"/>
  <c r="C20"/>
  <c r="C11"/>
  <c r="C14"/>
  <c r="C19"/>
  <c r="C22"/>
  <c r="C25"/>
  <c r="B11"/>
  <c r="B14"/>
  <c r="B22"/>
  <c r="D11"/>
  <c r="D14"/>
  <c r="D19"/>
  <c r="D22"/>
  <c r="D25"/>
  <c r="A3" i="2"/>
</calcChain>
</file>

<file path=xl/sharedStrings.xml><?xml version="1.0" encoding="utf-8"?>
<sst xmlns="http://schemas.openxmlformats.org/spreadsheetml/2006/main" count="178" uniqueCount="62">
  <si>
    <t>SAILING SCHEDULE</t>
  </si>
  <si>
    <t>SURABAYA BRANCH</t>
  </si>
  <si>
    <t xml:space="preserve"> </t>
  </si>
  <si>
    <t>NO</t>
  </si>
  <si>
    <t>VESSEL</t>
  </si>
  <si>
    <t>VOY</t>
  </si>
  <si>
    <t>SURABAYA</t>
  </si>
  <si>
    <t xml:space="preserve">OPEN </t>
  </si>
  <si>
    <t>CLOSING TIME</t>
  </si>
  <si>
    <t>ETA SIN</t>
  </si>
  <si>
    <t>ROUTE</t>
  </si>
  <si>
    <t>PORT</t>
  </si>
  <si>
    <t>ETA</t>
  </si>
  <si>
    <t>ETD</t>
  </si>
  <si>
    <t>STACKING</t>
  </si>
  <si>
    <t>CARGO</t>
  </si>
  <si>
    <t>DOC</t>
  </si>
  <si>
    <t>KESTREL</t>
  </si>
  <si>
    <t>SUB-SIN</t>
  </si>
  <si>
    <t>TPS</t>
  </si>
  <si>
    <t>SINAR BITUNG</t>
  </si>
  <si>
    <t>MOL SPARKLE</t>
  </si>
  <si>
    <t>N</t>
  </si>
  <si>
    <t>OOCL TAICHUNG</t>
  </si>
  <si>
    <t>JIN YUN HE</t>
  </si>
  <si>
    <t>SUBJECT TO CHANGE WITH OR WITHOUT PRIOR NOTICE</t>
  </si>
  <si>
    <t>SINAR SOLO</t>
  </si>
  <si>
    <t>IN</t>
  </si>
  <si>
    <t>OUT</t>
  </si>
  <si>
    <t>S</t>
  </si>
  <si>
    <t>SERV</t>
  </si>
  <si>
    <t>SSS</t>
  </si>
  <si>
    <t>SSL</t>
  </si>
  <si>
    <t>VO</t>
  </si>
  <si>
    <t>TENTATIVE</t>
  </si>
  <si>
    <t>MID</t>
  </si>
  <si>
    <t>END</t>
  </si>
  <si>
    <t>SINAR SULAWESI</t>
  </si>
  <si>
    <t>SIN - SUB - SIN ( SSS SERV )</t>
  </si>
  <si>
    <t>JOANNA</t>
  </si>
  <si>
    <t>00:01</t>
  </si>
  <si>
    <t>18:00</t>
  </si>
  <si>
    <t>21:00</t>
  </si>
  <si>
    <t>06:00</t>
  </si>
  <si>
    <t>00:00</t>
  </si>
  <si>
    <t>03:00</t>
  </si>
  <si>
    <t>23:00</t>
  </si>
  <si>
    <t>17:00</t>
  </si>
  <si>
    <t>20:00</t>
  </si>
  <si>
    <t>12:00</t>
  </si>
  <si>
    <t>09:00</t>
  </si>
  <si>
    <t>10:00</t>
  </si>
  <si>
    <t>04:00</t>
  </si>
  <si>
    <t>07:00</t>
  </si>
  <si>
    <t>ALS SUMIRE</t>
  </si>
  <si>
    <t>ADHOC</t>
  </si>
  <si>
    <t>08:00</t>
  </si>
  <si>
    <t>02:00</t>
  </si>
  <si>
    <t>05:00</t>
  </si>
  <si>
    <t>SINAR SUNDA</t>
  </si>
  <si>
    <t>NO.08 ( 2nd Revised )</t>
  </si>
  <si>
    <t xml:space="preserve">DATE  24 August 2026 </t>
  </si>
</sst>
</file>

<file path=xl/styles.xml><?xml version="1.0" encoding="utf-8"?>
<styleSheet xmlns="http://schemas.openxmlformats.org/spreadsheetml/2006/main">
  <numFmts count="5">
    <numFmt numFmtId="172" formatCode="0\ "/>
    <numFmt numFmtId="173" formatCode="000\ "/>
    <numFmt numFmtId="174" formatCode="#"/>
    <numFmt numFmtId="175" formatCode="mmm\ dd"/>
    <numFmt numFmtId="183" formatCode="h:mm;@"/>
  </numFmts>
  <fonts count="20">
    <font>
      <sz val="10"/>
      <color indexed="8"/>
      <name val="Arial"/>
      <family val="2"/>
    </font>
    <font>
      <sz val="10"/>
      <name val="Arial"/>
    </font>
    <font>
      <sz val="12"/>
      <color indexed="8"/>
      <name val="Arial"/>
      <family val="2"/>
    </font>
    <font>
      <i/>
      <sz val="13"/>
      <color indexed="8"/>
      <name val="DejaVu Sans Mono"/>
      <family val="3"/>
    </font>
    <font>
      <i/>
      <sz val="18"/>
      <color indexed="8"/>
      <name val="DejaVu Sans Mono"/>
      <family val="3"/>
    </font>
    <font>
      <b/>
      <i/>
      <sz val="20"/>
      <color indexed="8"/>
      <name val="DejaVu Sans Mono"/>
      <family val="3"/>
    </font>
    <font>
      <b/>
      <i/>
      <sz val="18"/>
      <color indexed="8"/>
      <name val="DejaVu Sans Mono"/>
      <family val="3"/>
    </font>
    <font>
      <b/>
      <i/>
      <sz val="32"/>
      <color indexed="8"/>
      <name val="DejaVu Sans Mono"/>
      <family val="3"/>
    </font>
    <font>
      <b/>
      <i/>
      <sz val="22"/>
      <color indexed="8"/>
      <name val="DejaVu Sans Mono"/>
      <family val="3"/>
    </font>
    <font>
      <b/>
      <i/>
      <sz val="20"/>
      <color indexed="8"/>
      <name val="Arial"/>
      <family val="2"/>
    </font>
    <font>
      <i/>
      <sz val="13"/>
      <color indexed="8"/>
      <name val="Arial"/>
      <family val="2"/>
    </font>
    <font>
      <i/>
      <sz val="16"/>
      <color indexed="8"/>
      <name val="DejaVu Sans Mono"/>
      <family val="3"/>
    </font>
    <font>
      <i/>
      <sz val="12"/>
      <name val="Arial"/>
      <family val="2"/>
    </font>
    <font>
      <sz val="11"/>
      <name val=" "/>
      <family val="3"/>
      <charset val="136"/>
    </font>
    <font>
      <b/>
      <sz val="12"/>
      <color indexed="8"/>
      <name val="Arial"/>
      <family val="2"/>
    </font>
    <font>
      <b/>
      <i/>
      <sz val="13"/>
      <color indexed="8"/>
      <name val="DejaVu Sans Mono"/>
      <family val="3"/>
    </font>
    <font>
      <b/>
      <i/>
      <sz val="12"/>
      <name val="Arial"/>
      <family val="2"/>
    </font>
    <font>
      <i/>
      <sz val="22"/>
      <color indexed="8"/>
      <name val="DejaVu Sans Mono"/>
      <family val="3"/>
    </font>
    <font>
      <b/>
      <i/>
      <sz val="16"/>
      <color indexed="8"/>
      <name val="DejaVu Sans Mono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64"/>
      </patternFill>
    </fill>
  </fills>
  <borders count="62">
    <border>
      <left/>
      <right/>
      <top/>
      <bottom/>
      <diagonal/>
    </border>
    <border>
      <left style="thick">
        <color indexed="8"/>
      </left>
      <right style="hair">
        <color indexed="8"/>
      </right>
      <top style="hair">
        <color indexed="8"/>
      </top>
      <bottom/>
      <diagonal/>
    </border>
    <border>
      <left style="thick">
        <color indexed="8"/>
      </left>
      <right style="thick">
        <color indexed="8"/>
      </right>
      <top style="hair">
        <color indexed="8"/>
      </top>
      <bottom/>
      <diagonal/>
    </border>
    <border>
      <left style="thick">
        <color indexed="8"/>
      </left>
      <right/>
      <top style="hair">
        <color indexed="8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8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64"/>
      </left>
      <right style="thick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/>
      <right style="thick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ck">
        <color indexed="8"/>
      </right>
      <top style="thick">
        <color indexed="8"/>
      </top>
      <bottom/>
      <diagonal/>
    </border>
    <border>
      <left style="hair">
        <color indexed="8"/>
      </left>
      <right style="thick">
        <color indexed="8"/>
      </right>
      <top style="hair">
        <color indexed="8"/>
      </top>
      <bottom/>
      <diagonal/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  <diagonal/>
    </border>
    <border>
      <left/>
      <right style="thick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8"/>
      </top>
      <bottom/>
      <diagonal/>
    </border>
    <border>
      <left style="thick">
        <color indexed="64"/>
      </left>
      <right style="thick">
        <color indexed="64"/>
      </right>
      <top style="hair">
        <color indexed="8"/>
      </top>
      <bottom style="thick">
        <color indexed="64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/>
      <diagonal/>
    </border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hair">
        <color indexed="8"/>
      </bottom>
      <diagonal/>
    </border>
    <border>
      <left/>
      <right style="thick">
        <color indexed="64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hair">
        <color indexed="64"/>
      </top>
      <bottom/>
      <diagonal/>
    </border>
    <border>
      <left style="thick">
        <color indexed="8"/>
      </left>
      <right style="thick">
        <color indexed="8"/>
      </right>
      <top style="hair">
        <color indexed="64"/>
      </top>
      <bottom style="thick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 style="thick">
        <color indexed="64"/>
      </right>
      <top style="thick">
        <color indexed="8"/>
      </top>
      <bottom style="thick">
        <color indexed="8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/>
      <right style="thick">
        <color indexed="8"/>
      </right>
      <top style="thick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72" fontId="2" fillId="0" borderId="0" applyBorder="0" applyProtection="0"/>
    <xf numFmtId="0" fontId="13" fillId="0" borderId="0"/>
  </cellStyleXfs>
  <cellXfs count="117">
    <xf numFmtId="0" fontId="0" fillId="0" borderId="0" xfId="0"/>
    <xf numFmtId="0" fontId="0" fillId="0" borderId="0" xfId="0" applyNumberFormat="1"/>
    <xf numFmtId="0" fontId="3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left" vertical="center"/>
    </xf>
    <xf numFmtId="0" fontId="0" fillId="0" borderId="0" xfId="0" applyNumberFormat="1" applyFill="1"/>
    <xf numFmtId="172" fontId="3" fillId="0" borderId="0" xfId="2" applyNumberFormat="1" applyFont="1" applyFill="1" applyAlignment="1" applyProtection="1">
      <alignment horizontal="center" vertical="center"/>
    </xf>
    <xf numFmtId="172" fontId="10" fillId="0" borderId="0" xfId="2" applyNumberFormat="1" applyFont="1" applyFill="1" applyAlignment="1" applyProtection="1">
      <alignment horizontal="left" vertical="center"/>
    </xf>
    <xf numFmtId="175" fontId="19" fillId="2" borderId="1" xfId="2" quotePrefix="1" applyNumberFormat="1" applyFont="1" applyFill="1" applyBorder="1" applyAlignment="1" applyProtection="1">
      <alignment horizontal="center" vertical="center"/>
    </xf>
    <xf numFmtId="172" fontId="12" fillId="2" borderId="2" xfId="2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172" fontId="11" fillId="0" borderId="0" xfId="2" applyNumberFormat="1" applyFont="1" applyFill="1" applyAlignment="1" applyProtection="1">
      <alignment horizontal="center" vertical="center"/>
    </xf>
    <xf numFmtId="172" fontId="3" fillId="0" borderId="4" xfId="2" applyNumberFormat="1" applyFont="1" applyFill="1" applyBorder="1" applyAlignment="1" applyProtection="1">
      <alignment horizontal="center" vertical="center"/>
    </xf>
    <xf numFmtId="172" fontId="3" fillId="0" borderId="5" xfId="2" applyNumberFormat="1" applyFont="1" applyFill="1" applyBorder="1" applyAlignment="1" applyProtection="1">
      <alignment horizontal="center" vertical="center"/>
    </xf>
    <xf numFmtId="172" fontId="3" fillId="0" borderId="6" xfId="2" applyNumberFormat="1" applyFont="1" applyFill="1" applyBorder="1" applyAlignment="1" applyProtection="1">
      <alignment horizontal="center" vertical="center"/>
    </xf>
    <xf numFmtId="173" fontId="19" fillId="2" borderId="7" xfId="2" applyNumberFormat="1" applyFont="1" applyFill="1" applyBorder="1" applyAlignment="1" applyProtection="1">
      <alignment horizontal="center" vertical="center"/>
    </xf>
    <xf numFmtId="174" fontId="19" fillId="2" borderId="8" xfId="2" applyNumberFormat="1" applyFont="1" applyFill="1" applyBorder="1" applyAlignment="1" applyProtection="1">
      <alignment horizontal="center" vertical="center"/>
    </xf>
    <xf numFmtId="172" fontId="3" fillId="0" borderId="9" xfId="2" applyNumberFormat="1" applyFont="1" applyFill="1" applyBorder="1" applyAlignment="1" applyProtection="1">
      <alignment horizontal="center" vertical="center"/>
    </xf>
    <xf numFmtId="172" fontId="19" fillId="2" borderId="8" xfId="2" applyNumberFormat="1" applyFont="1" applyFill="1" applyBorder="1" applyAlignment="1" applyProtection="1">
      <alignment horizontal="center" vertical="center"/>
    </xf>
    <xf numFmtId="0" fontId="0" fillId="0" borderId="10" xfId="0" applyNumberFormat="1" applyBorder="1"/>
    <xf numFmtId="0" fontId="0" fillId="0" borderId="11" xfId="0" applyNumberFormat="1" applyBorder="1"/>
    <xf numFmtId="172" fontId="16" fillId="2" borderId="12" xfId="2" applyNumberFormat="1" applyFont="1" applyFill="1" applyBorder="1" applyAlignment="1" applyProtection="1">
      <alignment horizontal="center" vertical="center"/>
    </xf>
    <xf numFmtId="0" fontId="14" fillId="3" borderId="13" xfId="0" applyNumberFormat="1" applyFont="1" applyFill="1" applyBorder="1" applyAlignment="1">
      <alignment horizontal="center"/>
    </xf>
    <xf numFmtId="0" fontId="0" fillId="0" borderId="14" xfId="0" applyNumberFormat="1" applyBorder="1"/>
    <xf numFmtId="0" fontId="0" fillId="0" borderId="15" xfId="0" applyNumberFormat="1" applyBorder="1"/>
    <xf numFmtId="0" fontId="14" fillId="0" borderId="16" xfId="0" applyNumberFormat="1" applyFont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0" fillId="0" borderId="0" xfId="0" applyNumberFormat="1" applyFont="1"/>
    <xf numFmtId="2" fontId="12" fillId="2" borderId="17" xfId="0" quotePrefix="1" applyNumberFormat="1" applyFont="1" applyFill="1" applyBorder="1" applyAlignment="1">
      <alignment horizontal="center" vertical="center"/>
    </xf>
    <xf numFmtId="172" fontId="16" fillId="2" borderId="18" xfId="2" applyNumberFormat="1" applyFont="1" applyFill="1" applyBorder="1" applyAlignment="1" applyProtection="1">
      <alignment horizontal="center" vertical="center"/>
    </xf>
    <xf numFmtId="172" fontId="16" fillId="2" borderId="19" xfId="2" applyNumberFormat="1" applyFont="1" applyFill="1" applyBorder="1" applyAlignment="1" applyProtection="1">
      <alignment horizontal="center" vertical="center"/>
    </xf>
    <xf numFmtId="175" fontId="19" fillId="2" borderId="8" xfId="2" quotePrefix="1" applyNumberFormat="1" applyFont="1" applyFill="1" applyBorder="1" applyAlignment="1" applyProtection="1">
      <alignment horizontal="center" vertical="center"/>
    </xf>
    <xf numFmtId="175" fontId="19" fillId="2" borderId="20" xfId="2" quotePrefix="1" applyNumberFormat="1" applyFont="1" applyFill="1" applyBorder="1" applyAlignment="1" applyProtection="1">
      <alignment horizontal="center" vertical="center"/>
    </xf>
    <xf numFmtId="172" fontId="16" fillId="2" borderId="21" xfId="2" applyNumberFormat="1" applyFont="1" applyFill="1" applyBorder="1" applyAlignment="1" applyProtection="1">
      <alignment horizontal="center" vertical="center"/>
    </xf>
    <xf numFmtId="0" fontId="0" fillId="0" borderId="22" xfId="0" applyNumberFormat="1" applyBorder="1"/>
    <xf numFmtId="0" fontId="14" fillId="3" borderId="23" xfId="0" applyNumberFormat="1" applyFont="1" applyFill="1" applyBorder="1" applyAlignment="1">
      <alignment horizontal="center"/>
    </xf>
    <xf numFmtId="173" fontId="19" fillId="2" borderId="24" xfId="2" applyNumberFormat="1" applyFont="1" applyFill="1" applyBorder="1" applyAlignment="1" applyProtection="1">
      <alignment horizontal="center" vertical="center"/>
    </xf>
    <xf numFmtId="174" fontId="19" fillId="2" borderId="24" xfId="2" applyNumberFormat="1" applyFont="1" applyFill="1" applyBorder="1" applyAlignment="1" applyProtection="1">
      <alignment horizontal="center" vertical="center"/>
    </xf>
    <xf numFmtId="174" fontId="19" fillId="2" borderId="25" xfId="2" applyNumberFormat="1" applyFont="1" applyFill="1" applyBorder="1" applyAlignment="1" applyProtection="1">
      <alignment horizontal="center" vertical="center"/>
    </xf>
    <xf numFmtId="172" fontId="12" fillId="2" borderId="26" xfId="2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/>
    <xf numFmtId="172" fontId="3" fillId="3" borderId="27" xfId="2" applyNumberFormat="1" applyFont="1" applyFill="1" applyBorder="1" applyAlignment="1" applyProtection="1">
      <alignment horizontal="center" vertical="center"/>
    </xf>
    <xf numFmtId="0" fontId="0" fillId="0" borderId="27" xfId="0" applyNumberFormat="1" applyFill="1" applyBorder="1"/>
    <xf numFmtId="2" fontId="12" fillId="2" borderId="28" xfId="0" quotePrefix="1" applyNumberFormat="1" applyFont="1" applyFill="1" applyBorder="1" applyAlignment="1">
      <alignment horizontal="center" vertical="center"/>
    </xf>
    <xf numFmtId="0" fontId="0" fillId="0" borderId="27" xfId="0" applyNumberFormat="1" applyBorder="1"/>
    <xf numFmtId="172" fontId="16" fillId="2" borderId="29" xfId="2" applyNumberFormat="1" applyFont="1" applyFill="1" applyBorder="1" applyAlignment="1" applyProtection="1">
      <alignment horizontal="center" vertical="center"/>
    </xf>
    <xf numFmtId="173" fontId="19" fillId="2" borderId="30" xfId="2" applyNumberFormat="1" applyFont="1" applyFill="1" applyBorder="1" applyAlignment="1" applyProtection="1">
      <alignment horizontal="center" vertical="center"/>
    </xf>
    <xf numFmtId="174" fontId="19" fillId="2" borderId="30" xfId="2" applyNumberFormat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/>
    </xf>
    <xf numFmtId="183" fontId="19" fillId="2" borderId="31" xfId="0" quotePrefix="1" applyNumberFormat="1" applyFont="1" applyFill="1" applyBorder="1" applyAlignment="1">
      <alignment horizontal="center" vertical="center"/>
    </xf>
    <xf numFmtId="0" fontId="14" fillId="3" borderId="16" xfId="0" applyNumberFormat="1" applyFont="1" applyFill="1" applyBorder="1" applyAlignment="1">
      <alignment horizontal="center"/>
    </xf>
    <xf numFmtId="173" fontId="19" fillId="2" borderId="8" xfId="2" quotePrefix="1" applyNumberFormat="1" applyFont="1" applyFill="1" applyBorder="1" applyAlignment="1" applyProtection="1">
      <alignment horizontal="right" vertical="center"/>
    </xf>
    <xf numFmtId="173" fontId="19" fillId="2" borderId="32" xfId="2" quotePrefix="1" applyNumberFormat="1" applyFont="1" applyFill="1" applyBorder="1" applyAlignment="1" applyProtection="1">
      <alignment horizontal="right" vertical="center"/>
    </xf>
    <xf numFmtId="175" fontId="19" fillId="2" borderId="33" xfId="2" quotePrefix="1" applyNumberFormat="1" applyFont="1" applyFill="1" applyBorder="1" applyAlignment="1" applyProtection="1">
      <alignment horizontal="center" vertical="center"/>
    </xf>
    <xf numFmtId="175" fontId="19" fillId="2" borderId="34" xfId="2" quotePrefix="1" applyNumberFormat="1" applyFont="1" applyFill="1" applyBorder="1" applyAlignment="1" applyProtection="1">
      <alignment horizontal="center" vertical="center"/>
    </xf>
    <xf numFmtId="175" fontId="19" fillId="2" borderId="2" xfId="2" quotePrefix="1" applyNumberFormat="1" applyFont="1" applyFill="1" applyBorder="1" applyAlignment="1" applyProtection="1">
      <alignment horizontal="center" vertical="center"/>
    </xf>
    <xf numFmtId="2" fontId="12" fillId="2" borderId="35" xfId="0" quotePrefix="1" applyNumberFormat="1" applyFont="1" applyFill="1" applyBorder="1" applyAlignment="1">
      <alignment horizontal="center" vertical="center"/>
    </xf>
    <xf numFmtId="175" fontId="19" fillId="2" borderId="36" xfId="2" quotePrefix="1" applyNumberFormat="1" applyFont="1" applyFill="1" applyBorder="1" applyAlignment="1" applyProtection="1">
      <alignment horizontal="center" vertical="center"/>
    </xf>
    <xf numFmtId="175" fontId="19" fillId="2" borderId="37" xfId="2" quotePrefix="1" applyNumberFormat="1" applyFont="1" applyFill="1" applyBorder="1" applyAlignment="1" applyProtection="1">
      <alignment horizontal="center" vertical="center"/>
    </xf>
    <xf numFmtId="2" fontId="19" fillId="2" borderId="38" xfId="0" quotePrefix="1" applyNumberFormat="1" applyFont="1" applyFill="1" applyBorder="1" applyAlignment="1">
      <alignment horizontal="center" vertical="center"/>
    </xf>
    <xf numFmtId="183" fontId="19" fillId="2" borderId="39" xfId="0" quotePrefix="1" applyNumberFormat="1" applyFont="1" applyFill="1" applyBorder="1" applyAlignment="1">
      <alignment horizontal="center" vertical="center"/>
    </xf>
    <xf numFmtId="175" fontId="19" fillId="2" borderId="40" xfId="2" quotePrefix="1" applyNumberFormat="1" applyFont="1" applyFill="1" applyBorder="1" applyAlignment="1" applyProtection="1">
      <alignment horizontal="center" vertical="center"/>
    </xf>
    <xf numFmtId="183" fontId="19" fillId="2" borderId="41" xfId="0" quotePrefix="1" applyNumberFormat="1" applyFont="1" applyFill="1" applyBorder="1" applyAlignment="1">
      <alignment horizontal="center" vertical="center"/>
    </xf>
    <xf numFmtId="0" fontId="0" fillId="3" borderId="0" xfId="0" applyNumberFormat="1" applyFill="1" applyBorder="1"/>
    <xf numFmtId="0" fontId="0" fillId="3" borderId="0" xfId="0" applyNumberFormat="1" applyFill="1"/>
    <xf numFmtId="175" fontId="19" fillId="2" borderId="0" xfId="2" quotePrefix="1" applyNumberFormat="1" applyFont="1" applyFill="1" applyBorder="1" applyAlignment="1" applyProtection="1">
      <alignment horizontal="center" vertical="center"/>
    </xf>
    <xf numFmtId="183" fontId="19" fillId="2" borderId="35" xfId="0" quotePrefix="1" applyNumberFormat="1" applyFont="1" applyFill="1" applyBorder="1" applyAlignment="1">
      <alignment horizontal="center" vertical="center"/>
    </xf>
    <xf numFmtId="174" fontId="19" fillId="2" borderId="17" xfId="2" applyNumberFormat="1" applyFont="1" applyFill="1" applyBorder="1" applyAlignment="1" applyProtection="1">
      <alignment horizontal="center" vertical="center"/>
    </xf>
    <xf numFmtId="174" fontId="19" fillId="2" borderId="42" xfId="2" applyNumberFormat="1" applyFont="1" applyFill="1" applyBorder="1" applyAlignment="1" applyProtection="1">
      <alignment horizontal="center" vertical="center"/>
    </xf>
    <xf numFmtId="175" fontId="19" fillId="2" borderId="10" xfId="2" quotePrefix="1" applyNumberFormat="1" applyFont="1" applyFill="1" applyBorder="1" applyAlignment="1" applyProtection="1">
      <alignment horizontal="center" vertical="center"/>
    </xf>
    <xf numFmtId="175" fontId="19" fillId="2" borderId="21" xfId="2" quotePrefix="1" applyNumberFormat="1" applyFont="1" applyFill="1" applyBorder="1" applyAlignment="1" applyProtection="1">
      <alignment horizontal="center" vertical="center"/>
    </xf>
    <xf numFmtId="175" fontId="19" fillId="2" borderId="43" xfId="2" quotePrefix="1" applyNumberFormat="1" applyFont="1" applyFill="1" applyBorder="1" applyAlignment="1" applyProtection="1">
      <alignment horizontal="center" vertical="center"/>
    </xf>
    <xf numFmtId="175" fontId="19" fillId="2" borderId="44" xfId="2" quotePrefix="1" applyNumberFormat="1" applyFont="1" applyFill="1" applyBorder="1" applyAlignment="1" applyProtection="1">
      <alignment horizontal="center" vertical="center"/>
    </xf>
    <xf numFmtId="175" fontId="19" fillId="2" borderId="45" xfId="2" quotePrefix="1" applyNumberFormat="1" applyFont="1" applyFill="1" applyBorder="1" applyAlignment="1" applyProtection="1">
      <alignment horizontal="center" vertical="center"/>
    </xf>
    <xf numFmtId="175" fontId="19" fillId="2" borderId="46" xfId="2" quotePrefix="1" applyNumberFormat="1" applyFont="1" applyFill="1" applyBorder="1" applyAlignment="1" applyProtection="1">
      <alignment horizontal="center" vertical="center"/>
    </xf>
    <xf numFmtId="2" fontId="19" fillId="2" borderId="47" xfId="0" quotePrefix="1" applyNumberFormat="1" applyFont="1" applyFill="1" applyBorder="1" applyAlignment="1">
      <alignment horizontal="center" vertical="center"/>
    </xf>
    <xf numFmtId="172" fontId="19" fillId="2" borderId="48" xfId="2" applyNumberFormat="1" applyFont="1" applyFill="1" applyBorder="1" applyAlignment="1" applyProtection="1">
      <alignment horizontal="left" vertical="center"/>
    </xf>
    <xf numFmtId="172" fontId="19" fillId="2" borderId="49" xfId="2" applyNumberFormat="1" applyFont="1" applyFill="1" applyBorder="1" applyAlignment="1" applyProtection="1">
      <alignment horizontal="left" vertical="center"/>
    </xf>
    <xf numFmtId="172" fontId="19" fillId="2" borderId="50" xfId="2" applyNumberFormat="1" applyFont="1" applyFill="1" applyBorder="1" applyAlignment="1" applyProtection="1">
      <alignment horizontal="left" vertical="center"/>
    </xf>
    <xf numFmtId="172" fontId="3" fillId="3" borderId="33" xfId="2" applyNumberFormat="1" applyFont="1" applyFill="1" applyBorder="1" applyAlignment="1" applyProtection="1">
      <alignment horizontal="center" vertical="center"/>
    </xf>
    <xf numFmtId="172" fontId="3" fillId="3" borderId="51" xfId="2" applyNumberFormat="1" applyFont="1" applyFill="1" applyBorder="1" applyAlignment="1" applyProtection="1">
      <alignment horizontal="center" vertical="center"/>
    </xf>
    <xf numFmtId="172" fontId="3" fillId="3" borderId="52" xfId="2" applyNumberFormat="1" applyFont="1" applyFill="1" applyBorder="1" applyAlignment="1" applyProtection="1">
      <alignment horizontal="center" vertical="center"/>
    </xf>
    <xf numFmtId="172" fontId="19" fillId="4" borderId="49" xfId="2" applyNumberFormat="1" applyFont="1" applyFill="1" applyBorder="1" applyAlignment="1" applyProtection="1">
      <alignment horizontal="left" vertical="center"/>
    </xf>
    <xf numFmtId="173" fontId="19" fillId="4" borderId="8" xfId="2" quotePrefix="1" applyNumberFormat="1" applyFont="1" applyFill="1" applyBorder="1" applyAlignment="1" applyProtection="1">
      <alignment horizontal="right" vertical="center"/>
    </xf>
    <xf numFmtId="173" fontId="19" fillId="4" borderId="24" xfId="2" applyNumberFormat="1" applyFont="1" applyFill="1" applyBorder="1" applyAlignment="1" applyProtection="1">
      <alignment horizontal="center" vertical="center"/>
    </xf>
    <xf numFmtId="174" fontId="19" fillId="4" borderId="24" xfId="2" applyNumberFormat="1" applyFont="1" applyFill="1" applyBorder="1" applyAlignment="1" applyProtection="1">
      <alignment horizontal="center" vertical="center"/>
    </xf>
    <xf numFmtId="174" fontId="19" fillId="4" borderId="8" xfId="2" applyNumberFormat="1" applyFont="1" applyFill="1" applyBorder="1" applyAlignment="1" applyProtection="1">
      <alignment horizontal="center" vertical="center"/>
    </xf>
    <xf numFmtId="175" fontId="19" fillId="4" borderId="21" xfId="2" quotePrefix="1" applyNumberFormat="1" applyFont="1" applyFill="1" applyBorder="1" applyAlignment="1" applyProtection="1">
      <alignment horizontal="center" vertical="center"/>
    </xf>
    <xf numFmtId="0" fontId="0" fillId="5" borderId="0" xfId="0" applyNumberFormat="1" applyFill="1" applyBorder="1"/>
    <xf numFmtId="175" fontId="19" fillId="4" borderId="34" xfId="2" quotePrefix="1" applyNumberFormat="1" applyFont="1" applyFill="1" applyBorder="1" applyAlignment="1" applyProtection="1">
      <alignment horizontal="center" vertical="center"/>
    </xf>
    <xf numFmtId="175" fontId="19" fillId="4" borderId="37" xfId="2" quotePrefix="1" applyNumberFormat="1" applyFont="1" applyFill="1" applyBorder="1" applyAlignment="1" applyProtection="1">
      <alignment horizontal="center" vertical="center"/>
    </xf>
    <xf numFmtId="175" fontId="19" fillId="4" borderId="20" xfId="2" quotePrefix="1" applyNumberFormat="1" applyFont="1" applyFill="1" applyBorder="1" applyAlignment="1" applyProtection="1">
      <alignment horizontal="center" vertical="center"/>
    </xf>
    <xf numFmtId="183" fontId="19" fillId="4" borderId="31" xfId="0" quotePrefix="1" applyNumberFormat="1" applyFont="1" applyFill="1" applyBorder="1" applyAlignment="1">
      <alignment horizontal="center" vertical="center"/>
    </xf>
    <xf numFmtId="0" fontId="0" fillId="5" borderId="0" xfId="0" applyNumberFormat="1" applyFill="1"/>
    <xf numFmtId="172" fontId="12" fillId="4" borderId="2" xfId="2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72" fontId="3" fillId="0" borderId="46" xfId="2" applyNumberFormat="1" applyFont="1" applyFill="1" applyBorder="1" applyAlignment="1" applyProtection="1">
      <alignment horizontal="center" vertical="center"/>
    </xf>
    <xf numFmtId="172" fontId="3" fillId="0" borderId="61" xfId="2" applyNumberFormat="1" applyFont="1" applyFill="1" applyBorder="1" applyAlignment="1" applyProtection="1">
      <alignment horizontal="center" vertical="center"/>
    </xf>
    <xf numFmtId="172" fontId="3" fillId="0" borderId="54" xfId="2" applyNumberFormat="1" applyFont="1" applyFill="1" applyBorder="1" applyAlignment="1" applyProtection="1">
      <alignment horizontal="center" vertical="center"/>
    </xf>
    <xf numFmtId="172" fontId="3" fillId="0" borderId="40" xfId="2" applyNumberFormat="1" applyFont="1" applyFill="1" applyBorder="1" applyAlignment="1" applyProtection="1">
      <alignment horizontal="center" vertical="center" wrapText="1"/>
    </xf>
    <xf numFmtId="172" fontId="3" fillId="0" borderId="53" xfId="2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Alignment="1">
      <alignment horizontal="center"/>
    </xf>
    <xf numFmtId="172" fontId="3" fillId="0" borderId="53" xfId="2" applyNumberFormat="1" applyFont="1" applyFill="1" applyBorder="1" applyAlignment="1" applyProtection="1">
      <alignment horizontal="center" vertical="center"/>
    </xf>
    <xf numFmtId="172" fontId="15" fillId="0" borderId="55" xfId="2" applyNumberFormat="1" applyFont="1" applyFill="1" applyBorder="1" applyAlignment="1" applyProtection="1">
      <alignment horizontal="center" vertical="center" wrapText="1"/>
    </xf>
    <xf numFmtId="172" fontId="11" fillId="0" borderId="0" xfId="2" applyNumberFormat="1" applyFont="1" applyFill="1" applyAlignment="1" applyProtection="1">
      <alignment horizontal="center" vertical="center"/>
    </xf>
    <xf numFmtId="172" fontId="3" fillId="0" borderId="47" xfId="2" applyNumberFormat="1" applyFont="1" applyFill="1" applyBorder="1" applyAlignment="1" applyProtection="1">
      <alignment horizontal="center" vertical="center"/>
    </xf>
    <xf numFmtId="172" fontId="3" fillId="0" borderId="56" xfId="2" applyNumberFormat="1" applyFont="1" applyFill="1" applyBorder="1" applyAlignment="1" applyProtection="1">
      <alignment horizontal="center" vertical="center"/>
    </xf>
    <xf numFmtId="172" fontId="3" fillId="0" borderId="57" xfId="2" applyNumberFormat="1" applyFont="1" applyFill="1" applyBorder="1" applyAlignment="1" applyProtection="1">
      <alignment horizontal="center" vertical="center"/>
    </xf>
    <xf numFmtId="172" fontId="3" fillId="0" borderId="58" xfId="2" applyNumberFormat="1" applyFont="1" applyFill="1" applyBorder="1" applyAlignment="1" applyProtection="1">
      <alignment horizontal="center" vertical="center"/>
    </xf>
    <xf numFmtId="172" fontId="3" fillId="0" borderId="59" xfId="2" applyNumberFormat="1" applyFont="1" applyFill="1" applyBorder="1" applyAlignment="1" applyProtection="1">
      <alignment horizontal="center" vertical="center"/>
    </xf>
    <xf numFmtId="172" fontId="3" fillId="0" borderId="60" xfId="2" applyNumberFormat="1" applyFont="1" applyFill="1" applyBorder="1" applyAlignment="1" applyProtection="1">
      <alignment horizontal="center" vertical="center"/>
    </xf>
    <xf numFmtId="172" fontId="18" fillId="0" borderId="0" xfId="2" applyNumberFormat="1" applyFont="1" applyFill="1" applyAlignment="1" applyProtection="1">
      <alignment horizontal="center" vertical="center"/>
    </xf>
    <xf numFmtId="172" fontId="3" fillId="0" borderId="37" xfId="2" applyNumberFormat="1" applyFont="1" applyFill="1" applyBorder="1" applyAlignment="1" applyProtection="1">
      <alignment horizontal="center" vertical="center"/>
    </xf>
    <xf numFmtId="172" fontId="3" fillId="0" borderId="54" xfId="2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/>
    <cellStyle name="Normal_Sheet1" xfId="2"/>
    <cellStyle name="一般_VSLPARTICULAR#10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AEEF3"/>
      <rgbColor rgb="00660066"/>
      <rgbColor rgb="00FF8080"/>
      <rgbColor rgb="000047F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35"/>
  <sheetViews>
    <sheetView tabSelected="1" zoomScale="90" zoomScaleNormal="90" workbookViewId="0">
      <selection activeCell="C33" sqref="C33:U35"/>
    </sheetView>
  </sheetViews>
  <sheetFormatPr defaultColWidth="9.109375" defaultRowHeight="13.2"/>
  <cols>
    <col min="1" max="1" width="1.6640625" style="1" customWidth="1"/>
    <col min="2" max="2" width="6.6640625" style="1" customWidth="1"/>
    <col min="3" max="3" width="22.88671875" style="1" bestFit="1" customWidth="1"/>
    <col min="4" max="4" width="7.88671875" style="1" bestFit="1" customWidth="1"/>
    <col min="5" max="6" width="6.6640625" style="1" customWidth="1"/>
    <col min="7" max="7" width="10.5546875" style="1" bestFit="1" customWidth="1"/>
    <col min="8" max="8" width="9.6640625" style="1" customWidth="1"/>
    <col min="9" max="9" width="8.6640625" style="1" hidden="1" customWidth="1"/>
    <col min="10" max="10" width="9.6640625" style="1" customWidth="1"/>
    <col min="11" max="11" width="8.6640625" style="1" hidden="1" customWidth="1"/>
    <col min="12" max="12" width="9.6640625" style="1" customWidth="1"/>
    <col min="13" max="13" width="11" style="1" bestFit="1" customWidth="1"/>
    <col min="14" max="18" width="9.6640625" style="1" customWidth="1"/>
    <col min="19" max="19" width="8.6640625" style="1" hidden="1" customWidth="1"/>
    <col min="20" max="20" width="11.109375" style="1" customWidth="1"/>
    <col min="21" max="21" width="7.33203125" style="1" customWidth="1"/>
    <col min="22" max="22" width="6.6640625" style="1" customWidth="1"/>
    <col min="23" max="23" width="9.6640625" style="1" customWidth="1"/>
    <col min="24" max="24" width="15.33203125" style="1" customWidth="1"/>
    <col min="25" max="25" width="9.109375" style="1" customWidth="1"/>
    <col min="26" max="16384" width="9.109375" style="1"/>
  </cols>
  <sheetData>
    <row r="1" spans="2:25" ht="29.85" customHeight="1">
      <c r="B1" s="2"/>
      <c r="D1" s="3"/>
      <c r="E1" s="3"/>
      <c r="F1" s="98" t="s">
        <v>0</v>
      </c>
      <c r="G1" s="98"/>
      <c r="H1" s="98"/>
      <c r="I1" s="98"/>
      <c r="J1" s="98"/>
      <c r="K1" s="98"/>
      <c r="L1" s="98"/>
      <c r="M1" s="98"/>
      <c r="N1" s="4"/>
      <c r="O1" s="4"/>
      <c r="Q1" s="5" t="s">
        <v>61</v>
      </c>
      <c r="S1" s="4"/>
      <c r="T1" s="4"/>
    </row>
    <row r="2" spans="2:25" ht="29.85" customHeight="1">
      <c r="B2" s="2"/>
      <c r="D2" s="3"/>
      <c r="E2" s="3"/>
      <c r="F2" s="104" t="s">
        <v>1</v>
      </c>
      <c r="G2" s="104"/>
      <c r="H2" s="104"/>
      <c r="I2" s="104"/>
      <c r="J2" s="104"/>
      <c r="K2" s="104"/>
      <c r="L2" s="104"/>
      <c r="M2" s="104"/>
      <c r="N2" s="4"/>
      <c r="O2" s="4"/>
      <c r="P2" s="7"/>
      <c r="Q2" s="5" t="s">
        <v>60</v>
      </c>
      <c r="R2" s="29"/>
      <c r="S2" s="29"/>
      <c r="T2" s="30"/>
    </row>
    <row r="3" spans="2:25" ht="29.85" customHeight="1">
      <c r="B3" s="2"/>
      <c r="N3" s="4"/>
      <c r="O3" s="4" t="s">
        <v>2</v>
      </c>
      <c r="P3" s="6" t="s">
        <v>2</v>
      </c>
      <c r="Q3" s="7" t="s">
        <v>38</v>
      </c>
      <c r="S3" s="6"/>
      <c r="T3" s="6"/>
    </row>
    <row r="4" spans="2:25" ht="26.85" customHeight="1" thickBot="1">
      <c r="B4" s="2"/>
      <c r="D4" s="3"/>
      <c r="E4" s="3"/>
      <c r="H4" s="3"/>
      <c r="I4" s="4"/>
      <c r="J4" s="4"/>
      <c r="L4" s="4"/>
      <c r="M4" s="4"/>
      <c r="N4" s="4"/>
      <c r="O4" s="4"/>
      <c r="P4" s="4"/>
      <c r="Q4" s="4"/>
      <c r="R4" s="4"/>
      <c r="S4" s="4"/>
      <c r="T4" s="4"/>
    </row>
    <row r="5" spans="2:25" ht="20.85" customHeight="1" thickTop="1" thickBot="1">
      <c r="B5" s="105" t="s">
        <v>3</v>
      </c>
      <c r="C5" s="112" t="s">
        <v>4</v>
      </c>
      <c r="D5" s="109" t="s">
        <v>5</v>
      </c>
      <c r="E5" s="110"/>
      <c r="F5" s="110"/>
      <c r="G5" s="111"/>
      <c r="H5" s="100" t="s">
        <v>6</v>
      </c>
      <c r="I5" s="101"/>
      <c r="J5" s="101"/>
      <c r="K5" s="101"/>
      <c r="L5" s="116" t="s">
        <v>7</v>
      </c>
      <c r="M5" s="116"/>
      <c r="N5" s="101" t="s">
        <v>8</v>
      </c>
      <c r="O5" s="101"/>
      <c r="P5" s="101"/>
      <c r="Q5" s="101"/>
      <c r="R5" s="103" t="s">
        <v>9</v>
      </c>
      <c r="S5" s="103"/>
      <c r="T5" s="103" t="s">
        <v>10</v>
      </c>
      <c r="U5" s="103" t="s">
        <v>11</v>
      </c>
      <c r="V5" s="106" t="s">
        <v>33</v>
      </c>
      <c r="W5" s="22"/>
      <c r="X5" s="26"/>
    </row>
    <row r="6" spans="2:25" ht="20.85" customHeight="1" thickTop="1" thickBot="1">
      <c r="B6" s="105"/>
      <c r="C6" s="113"/>
      <c r="D6" s="15"/>
      <c r="E6" s="16" t="s">
        <v>27</v>
      </c>
      <c r="F6" s="20" t="s">
        <v>28</v>
      </c>
      <c r="G6" s="17" t="s">
        <v>30</v>
      </c>
      <c r="H6" s="115" t="s">
        <v>12</v>
      </c>
      <c r="I6" s="99"/>
      <c r="J6" s="108" t="s">
        <v>13</v>
      </c>
      <c r="K6" s="108"/>
      <c r="L6" s="102" t="s">
        <v>14</v>
      </c>
      <c r="M6" s="102"/>
      <c r="N6" s="99" t="s">
        <v>15</v>
      </c>
      <c r="O6" s="99"/>
      <c r="P6" s="108" t="s">
        <v>16</v>
      </c>
      <c r="Q6" s="108"/>
      <c r="R6" s="103"/>
      <c r="S6" s="103"/>
      <c r="T6" s="103"/>
      <c r="U6" s="103"/>
      <c r="V6" s="106"/>
      <c r="W6" s="23"/>
      <c r="X6" s="27"/>
    </row>
    <row r="7" spans="2:25" ht="18" thickTop="1">
      <c r="B7" s="82"/>
      <c r="C7" s="79"/>
      <c r="D7" s="54"/>
      <c r="E7" s="18"/>
      <c r="F7" s="19"/>
      <c r="G7" s="70"/>
      <c r="H7" s="72"/>
      <c r="I7" s="34"/>
      <c r="J7" s="56"/>
      <c r="K7" s="59"/>
      <c r="L7" s="76"/>
      <c r="M7" s="62"/>
      <c r="N7" s="11"/>
      <c r="O7" s="31"/>
      <c r="P7" s="11"/>
      <c r="Q7" s="31"/>
      <c r="R7" s="11"/>
      <c r="S7" s="13"/>
      <c r="T7" s="12"/>
      <c r="U7" s="21"/>
      <c r="V7" s="28"/>
      <c r="W7" s="32"/>
      <c r="X7" s="33"/>
    </row>
    <row r="8" spans="2:25" ht="17.399999999999999">
      <c r="B8" s="83">
        <v>1</v>
      </c>
      <c r="C8" s="80" t="s">
        <v>37</v>
      </c>
      <c r="D8" s="54">
        <v>91</v>
      </c>
      <c r="E8" s="49" t="s">
        <v>29</v>
      </c>
      <c r="F8" s="50" t="s">
        <v>22</v>
      </c>
      <c r="G8" s="70" t="s">
        <v>31</v>
      </c>
      <c r="H8" s="73">
        <v>46242</v>
      </c>
      <c r="I8" s="67"/>
      <c r="J8" s="57">
        <v>46244</v>
      </c>
      <c r="K8" s="61">
        <v>44931</v>
      </c>
      <c r="L8" s="35">
        <v>46237</v>
      </c>
      <c r="M8" s="52" t="s">
        <v>46</v>
      </c>
      <c r="N8" s="35">
        <v>46242</v>
      </c>
      <c r="O8" s="52" t="s">
        <v>47</v>
      </c>
      <c r="P8" s="35">
        <v>46242</v>
      </c>
      <c r="Q8" s="52" t="s">
        <v>48</v>
      </c>
      <c r="R8" s="35">
        <v>46246</v>
      </c>
      <c r="S8" s="67"/>
      <c r="T8" s="12" t="s">
        <v>18</v>
      </c>
      <c r="U8" s="21" t="s">
        <v>19</v>
      </c>
      <c r="V8" s="25" t="s">
        <v>32</v>
      </c>
      <c r="W8" s="36" t="s">
        <v>36</v>
      </c>
      <c r="X8" s="24" t="s">
        <v>34</v>
      </c>
      <c r="Y8" s="51"/>
    </row>
    <row r="9" spans="2:25" ht="17.399999999999999">
      <c r="B9" s="83">
        <v>2</v>
      </c>
      <c r="C9" s="80" t="s">
        <v>39</v>
      </c>
      <c r="D9" s="54">
        <v>90</v>
      </c>
      <c r="E9" s="39" t="s">
        <v>29</v>
      </c>
      <c r="F9" s="40" t="s">
        <v>22</v>
      </c>
      <c r="G9" s="19" t="s">
        <v>31</v>
      </c>
      <c r="H9" s="73">
        <v>228</v>
      </c>
      <c r="I9" s="66"/>
      <c r="J9" s="57">
        <v>46251</v>
      </c>
      <c r="K9" s="61"/>
      <c r="L9" s="35">
        <v>46244</v>
      </c>
      <c r="M9" s="52" t="s">
        <v>43</v>
      </c>
      <c r="N9" s="35">
        <v>46249</v>
      </c>
      <c r="O9" s="52" t="s">
        <v>44</v>
      </c>
      <c r="P9" s="35">
        <v>46249</v>
      </c>
      <c r="Q9" s="52" t="s">
        <v>45</v>
      </c>
      <c r="R9" s="35">
        <v>46253</v>
      </c>
      <c r="S9" s="67"/>
      <c r="T9" s="12" t="s">
        <v>18</v>
      </c>
      <c r="U9" s="21" t="s">
        <v>19</v>
      </c>
      <c r="V9" s="25" t="s">
        <v>32</v>
      </c>
      <c r="W9" s="24" t="s">
        <v>35</v>
      </c>
      <c r="X9" s="24" t="s">
        <v>34</v>
      </c>
      <c r="Y9" s="51"/>
    </row>
    <row r="10" spans="2:25" ht="17.399999999999999">
      <c r="B10" s="83"/>
      <c r="C10" s="80"/>
      <c r="D10" s="54"/>
      <c r="E10" s="39"/>
      <c r="F10" s="50"/>
      <c r="G10" s="19"/>
      <c r="H10" s="74"/>
      <c r="J10" s="58"/>
      <c r="L10" s="35"/>
      <c r="M10" s="63"/>
      <c r="N10" s="35"/>
      <c r="O10" s="63"/>
      <c r="P10" s="35"/>
      <c r="Q10" s="63"/>
      <c r="R10" s="35"/>
      <c r="S10" s="67"/>
      <c r="T10" s="12"/>
      <c r="U10" s="21"/>
      <c r="V10" s="53"/>
      <c r="W10" s="32"/>
      <c r="X10" s="24"/>
      <c r="Y10" s="51"/>
    </row>
    <row r="11" spans="2:25" ht="17.399999999999999">
      <c r="B11" s="83">
        <f>B8+2</f>
        <v>3</v>
      </c>
      <c r="C11" s="80" t="str">
        <f>C8</f>
        <v>SINAR SULAWESI</v>
      </c>
      <c r="D11" s="54">
        <f>+D8+1</f>
        <v>92</v>
      </c>
      <c r="E11" s="49" t="s">
        <v>29</v>
      </c>
      <c r="F11" s="50" t="s">
        <v>22</v>
      </c>
      <c r="G11" s="70" t="s">
        <v>31</v>
      </c>
      <c r="H11" s="73">
        <v>46251</v>
      </c>
      <c r="I11" s="67"/>
      <c r="J11" s="57">
        <v>46253</v>
      </c>
      <c r="K11" s="61">
        <v>44931</v>
      </c>
      <c r="L11" s="35">
        <v>46246</v>
      </c>
      <c r="M11" s="52" t="s">
        <v>40</v>
      </c>
      <c r="N11" s="35">
        <v>46250</v>
      </c>
      <c r="O11" s="52" t="s">
        <v>41</v>
      </c>
      <c r="P11" s="35">
        <v>46250</v>
      </c>
      <c r="Q11" s="52" t="s">
        <v>42</v>
      </c>
      <c r="R11" s="35">
        <v>46255</v>
      </c>
      <c r="S11" s="67"/>
      <c r="T11" s="12" t="s">
        <v>18</v>
      </c>
      <c r="U11" s="21" t="s">
        <v>19</v>
      </c>
      <c r="V11" s="25" t="s">
        <v>32</v>
      </c>
      <c r="W11" s="36" t="s">
        <v>36</v>
      </c>
      <c r="X11" s="24" t="s">
        <v>34</v>
      </c>
      <c r="Y11" s="51"/>
    </row>
    <row r="12" spans="2:25" ht="17.399999999999999">
      <c r="B12" s="83">
        <f>B9+2</f>
        <v>4</v>
      </c>
      <c r="C12" s="80" t="str">
        <f>C9</f>
        <v>JOANNA</v>
      </c>
      <c r="D12" s="54">
        <f>+D9+1</f>
        <v>91</v>
      </c>
      <c r="E12" s="39" t="s">
        <v>29</v>
      </c>
      <c r="F12" s="40" t="s">
        <v>22</v>
      </c>
      <c r="G12" s="19" t="s">
        <v>31</v>
      </c>
      <c r="H12" s="73">
        <v>239</v>
      </c>
      <c r="I12" s="66"/>
      <c r="J12" s="57">
        <v>46262</v>
      </c>
      <c r="K12" s="61"/>
      <c r="L12" s="35">
        <v>46255</v>
      </c>
      <c r="M12" s="52" t="s">
        <v>49</v>
      </c>
      <c r="N12" s="35">
        <v>46259</v>
      </c>
      <c r="O12" s="52" t="s">
        <v>43</v>
      </c>
      <c r="P12" s="35">
        <v>46260</v>
      </c>
      <c r="Q12" s="52" t="s">
        <v>50</v>
      </c>
      <c r="R12" s="35">
        <v>46265</v>
      </c>
      <c r="S12" s="67"/>
      <c r="T12" s="12" t="s">
        <v>18</v>
      </c>
      <c r="U12" s="21" t="s">
        <v>19</v>
      </c>
      <c r="V12" s="25" t="s">
        <v>32</v>
      </c>
      <c r="W12" s="24" t="s">
        <v>35</v>
      </c>
      <c r="X12" s="24" t="s">
        <v>34</v>
      </c>
      <c r="Y12" s="51"/>
    </row>
    <row r="13" spans="2:25" ht="17.399999999999999">
      <c r="B13" s="83"/>
      <c r="C13" s="80"/>
      <c r="D13" s="54"/>
      <c r="E13" s="39"/>
      <c r="F13" s="50"/>
      <c r="G13" s="19"/>
      <c r="H13" s="74"/>
      <c r="I13" s="66"/>
      <c r="J13" s="58"/>
      <c r="K13" s="68"/>
      <c r="L13" s="35"/>
      <c r="M13" s="69"/>
      <c r="N13" s="35"/>
      <c r="O13" s="63"/>
      <c r="P13" s="35"/>
      <c r="Q13" s="63"/>
      <c r="R13" s="35"/>
      <c r="S13" s="67"/>
      <c r="T13" s="12"/>
      <c r="U13" s="21"/>
      <c r="V13" s="53"/>
      <c r="W13" s="32"/>
      <c r="X13" s="24"/>
      <c r="Y13" s="51"/>
    </row>
    <row r="14" spans="2:25" ht="17.399999999999999">
      <c r="B14" s="83">
        <f>B11+2</f>
        <v>5</v>
      </c>
      <c r="C14" s="80" t="str">
        <f>C11</f>
        <v>SINAR SULAWESI</v>
      </c>
      <c r="D14" s="54">
        <f>+D11+1</f>
        <v>93</v>
      </c>
      <c r="E14" s="49" t="s">
        <v>29</v>
      </c>
      <c r="F14" s="50" t="s">
        <v>22</v>
      </c>
      <c r="G14" s="70" t="s">
        <v>31</v>
      </c>
      <c r="H14" s="73">
        <v>46261</v>
      </c>
      <c r="I14" s="67"/>
      <c r="J14" s="57">
        <v>46263</v>
      </c>
      <c r="K14" s="61">
        <v>44931</v>
      </c>
      <c r="L14" s="35">
        <v>46256</v>
      </c>
      <c r="M14" s="52" t="s">
        <v>51</v>
      </c>
      <c r="N14" s="35">
        <v>46261</v>
      </c>
      <c r="O14" s="52" t="s">
        <v>52</v>
      </c>
      <c r="P14" s="35">
        <v>46261</v>
      </c>
      <c r="Q14" s="52" t="s">
        <v>53</v>
      </c>
      <c r="R14" s="35">
        <v>46266</v>
      </c>
      <c r="S14" s="67"/>
      <c r="T14" s="12" t="s">
        <v>18</v>
      </c>
      <c r="U14" s="21" t="s">
        <v>19</v>
      </c>
      <c r="V14" s="25" t="s">
        <v>32</v>
      </c>
      <c r="W14" s="36" t="s">
        <v>36</v>
      </c>
      <c r="X14" s="24" t="s">
        <v>34</v>
      </c>
      <c r="Y14" s="51"/>
    </row>
    <row r="15" spans="2:25" ht="17.399999999999999">
      <c r="B15" s="83">
        <f>B12+2</f>
        <v>6</v>
      </c>
      <c r="C15" s="80" t="str">
        <f>C12</f>
        <v>JOANNA</v>
      </c>
      <c r="D15" s="54">
        <f>+D12+1</f>
        <v>92</v>
      </c>
      <c r="E15" s="39" t="s">
        <v>29</v>
      </c>
      <c r="F15" s="40" t="s">
        <v>22</v>
      </c>
      <c r="G15" s="19" t="s">
        <v>31</v>
      </c>
      <c r="H15" s="73">
        <f>+H12+8</f>
        <v>247</v>
      </c>
      <c r="I15" s="66"/>
      <c r="J15" s="57">
        <f>+J12+8</f>
        <v>46270</v>
      </c>
      <c r="K15" s="61">
        <v>44931</v>
      </c>
      <c r="L15" s="35">
        <f>+L12+8</f>
        <v>46263</v>
      </c>
      <c r="M15" s="65" t="str">
        <f>M12</f>
        <v>12:00</v>
      </c>
      <c r="N15" s="35">
        <f>+N12+8</f>
        <v>46267</v>
      </c>
      <c r="O15" s="52" t="str">
        <f>O12</f>
        <v>06:00</v>
      </c>
      <c r="P15" s="35">
        <f>+P12+8</f>
        <v>46268</v>
      </c>
      <c r="Q15" s="52" t="str">
        <f>Q12</f>
        <v>09:00</v>
      </c>
      <c r="R15" s="35">
        <f>+R12+8</f>
        <v>46273</v>
      </c>
      <c r="S15" s="67"/>
      <c r="T15" s="12" t="s">
        <v>18</v>
      </c>
      <c r="U15" s="21" t="s">
        <v>19</v>
      </c>
      <c r="V15" s="25" t="s">
        <v>32</v>
      </c>
      <c r="W15" s="24" t="s">
        <v>35</v>
      </c>
      <c r="X15" s="24" t="s">
        <v>34</v>
      </c>
      <c r="Y15" s="51"/>
    </row>
    <row r="16" spans="2:25" ht="17.399999999999999">
      <c r="B16" s="83"/>
      <c r="C16" s="80"/>
      <c r="D16" s="54"/>
      <c r="E16" s="39"/>
      <c r="F16" s="50"/>
      <c r="G16" s="19"/>
      <c r="H16" s="74"/>
      <c r="I16" s="66"/>
      <c r="J16" s="58"/>
      <c r="K16" s="61"/>
      <c r="L16" s="35"/>
      <c r="M16" s="69"/>
      <c r="N16" s="35"/>
      <c r="O16" s="63"/>
      <c r="P16" s="35"/>
      <c r="Q16" s="63"/>
      <c r="R16" s="35"/>
      <c r="S16" s="67"/>
      <c r="T16" s="12"/>
      <c r="U16" s="21"/>
      <c r="V16" s="53"/>
      <c r="W16" s="32"/>
      <c r="X16" s="24"/>
      <c r="Y16" s="51"/>
    </row>
    <row r="17" spans="2:25" ht="17.399999999999999">
      <c r="B17" s="83">
        <v>7</v>
      </c>
      <c r="C17" s="80" t="s">
        <v>54</v>
      </c>
      <c r="D17" s="54">
        <v>9001</v>
      </c>
      <c r="E17" s="39" t="s">
        <v>29</v>
      </c>
      <c r="F17" s="50" t="s">
        <v>22</v>
      </c>
      <c r="G17" s="19" t="s">
        <v>55</v>
      </c>
      <c r="H17" s="73">
        <v>46268</v>
      </c>
      <c r="I17" s="67"/>
      <c r="J17" s="57">
        <v>46269</v>
      </c>
      <c r="K17" s="61">
        <v>44931</v>
      </c>
      <c r="L17" s="35">
        <v>46263</v>
      </c>
      <c r="M17" s="52" t="s">
        <v>56</v>
      </c>
      <c r="N17" s="35">
        <v>46268</v>
      </c>
      <c r="O17" s="52" t="s">
        <v>57</v>
      </c>
      <c r="P17" s="35">
        <v>46268</v>
      </c>
      <c r="Q17" s="52" t="s">
        <v>58</v>
      </c>
      <c r="R17" s="35">
        <v>46266</v>
      </c>
      <c r="S17" s="67"/>
      <c r="T17" s="12" t="s">
        <v>18</v>
      </c>
      <c r="U17" s="21" t="s">
        <v>19</v>
      </c>
      <c r="V17" s="25" t="s">
        <v>32</v>
      </c>
      <c r="W17" s="24"/>
      <c r="X17" s="24" t="s">
        <v>34</v>
      </c>
      <c r="Y17" s="51"/>
    </row>
    <row r="18" spans="2:25" ht="17.399999999999999">
      <c r="B18" s="83"/>
      <c r="C18" s="80"/>
      <c r="D18" s="54"/>
      <c r="E18" s="39"/>
      <c r="F18" s="50"/>
      <c r="G18" s="19"/>
      <c r="H18" s="74"/>
      <c r="I18" s="66"/>
      <c r="J18" s="58"/>
      <c r="K18" s="61"/>
      <c r="L18" s="35"/>
      <c r="M18" s="69"/>
      <c r="N18" s="35"/>
      <c r="O18" s="63"/>
      <c r="P18" s="35"/>
      <c r="Q18" s="63"/>
      <c r="R18" s="35"/>
      <c r="S18" s="67"/>
      <c r="T18" s="12"/>
      <c r="U18" s="21"/>
      <c r="V18" s="53"/>
      <c r="W18" s="32"/>
      <c r="X18" s="24"/>
      <c r="Y18" s="51"/>
    </row>
    <row r="19" spans="2:25" ht="17.399999999999999">
      <c r="B19" s="83">
        <v>8</v>
      </c>
      <c r="C19" s="80" t="str">
        <f>C14</f>
        <v>SINAR SULAWESI</v>
      </c>
      <c r="D19" s="54">
        <f>+D14+1</f>
        <v>94</v>
      </c>
      <c r="E19" s="49" t="s">
        <v>29</v>
      </c>
      <c r="F19" s="50" t="s">
        <v>22</v>
      </c>
      <c r="G19" s="70" t="s">
        <v>31</v>
      </c>
      <c r="H19" s="73">
        <f>+H14+8</f>
        <v>46269</v>
      </c>
      <c r="I19" s="66"/>
      <c r="J19" s="57">
        <f>+J14+8</f>
        <v>46271</v>
      </c>
      <c r="K19" s="61">
        <v>44931</v>
      </c>
      <c r="L19" s="35">
        <f>+L14+8</f>
        <v>46264</v>
      </c>
      <c r="M19" s="65" t="str">
        <f>M14</f>
        <v>10:00</v>
      </c>
      <c r="N19" s="35">
        <f>+N14+8</f>
        <v>46269</v>
      </c>
      <c r="O19" s="52" t="str">
        <f>O14</f>
        <v>04:00</v>
      </c>
      <c r="P19" s="35">
        <f>+P14+8</f>
        <v>46269</v>
      </c>
      <c r="Q19" s="52" t="str">
        <f>Q14</f>
        <v>07:00</v>
      </c>
      <c r="R19" s="35">
        <f>+R14+8</f>
        <v>46274</v>
      </c>
      <c r="S19" s="67"/>
      <c r="T19" s="12" t="s">
        <v>18</v>
      </c>
      <c r="U19" s="21" t="s">
        <v>19</v>
      </c>
      <c r="V19" s="25" t="s">
        <v>32</v>
      </c>
      <c r="W19" s="36" t="s">
        <v>36</v>
      </c>
      <c r="X19" s="24" t="s">
        <v>34</v>
      </c>
      <c r="Y19" s="51"/>
    </row>
    <row r="20" spans="2:25" ht="17.399999999999999">
      <c r="B20" s="83">
        <v>9</v>
      </c>
      <c r="C20" s="80" t="str">
        <f>C15</f>
        <v>JOANNA</v>
      </c>
      <c r="D20" s="54">
        <f>+D15+1</f>
        <v>93</v>
      </c>
      <c r="E20" s="39" t="s">
        <v>29</v>
      </c>
      <c r="F20" s="40" t="s">
        <v>22</v>
      </c>
      <c r="G20" s="19" t="s">
        <v>31</v>
      </c>
      <c r="H20" s="73">
        <f>+H15+8</f>
        <v>255</v>
      </c>
      <c r="I20" s="66"/>
      <c r="J20" s="57">
        <f>+J15+8</f>
        <v>46278</v>
      </c>
      <c r="K20" s="61">
        <v>44931</v>
      </c>
      <c r="L20" s="35">
        <f>+L15+8</f>
        <v>46271</v>
      </c>
      <c r="M20" s="65" t="str">
        <f>M15</f>
        <v>12:00</v>
      </c>
      <c r="N20" s="35">
        <f>+N15+8</f>
        <v>46275</v>
      </c>
      <c r="O20" s="52" t="str">
        <f>O15</f>
        <v>06:00</v>
      </c>
      <c r="P20" s="35">
        <f>+P15+8</f>
        <v>46276</v>
      </c>
      <c r="Q20" s="52" t="str">
        <f>Q15</f>
        <v>09:00</v>
      </c>
      <c r="R20" s="35">
        <f>+R15+8</f>
        <v>46281</v>
      </c>
      <c r="S20" s="67"/>
      <c r="T20" s="12" t="s">
        <v>18</v>
      </c>
      <c r="U20" s="21" t="s">
        <v>19</v>
      </c>
      <c r="V20" s="25" t="s">
        <v>32</v>
      </c>
      <c r="W20" s="24" t="s">
        <v>35</v>
      </c>
      <c r="X20" s="24" t="s">
        <v>34</v>
      </c>
      <c r="Y20" s="51"/>
    </row>
    <row r="21" spans="2:25" ht="17.399999999999999">
      <c r="B21" s="83"/>
      <c r="C21" s="80"/>
      <c r="D21" s="54"/>
      <c r="E21" s="39"/>
      <c r="F21" s="50"/>
      <c r="G21" s="19"/>
      <c r="H21" s="74"/>
      <c r="I21" s="66"/>
      <c r="J21" s="58"/>
      <c r="K21" s="61"/>
      <c r="L21" s="35"/>
      <c r="M21" s="69"/>
      <c r="N21" s="35"/>
      <c r="O21" s="63"/>
      <c r="P21" s="35"/>
      <c r="Q21" s="63"/>
      <c r="R21" s="35"/>
      <c r="S21" s="67"/>
      <c r="T21" s="12"/>
      <c r="U21" s="21"/>
      <c r="V21" s="53"/>
      <c r="W21" s="32"/>
      <c r="X21" s="24"/>
      <c r="Y21" s="51"/>
    </row>
    <row r="22" spans="2:25" ht="17.399999999999999">
      <c r="B22" s="83">
        <f>B19+2</f>
        <v>10</v>
      </c>
      <c r="C22" s="80" t="str">
        <f>C19</f>
        <v>SINAR SULAWESI</v>
      </c>
      <c r="D22" s="54">
        <f>+D19+1</f>
        <v>95</v>
      </c>
      <c r="E22" s="49" t="s">
        <v>29</v>
      </c>
      <c r="F22" s="50" t="s">
        <v>22</v>
      </c>
      <c r="G22" s="70" t="s">
        <v>31</v>
      </c>
      <c r="H22" s="73">
        <f>+H19+8</f>
        <v>46277</v>
      </c>
      <c r="I22" s="66"/>
      <c r="J22" s="57">
        <f>+J19+8</f>
        <v>46279</v>
      </c>
      <c r="K22" s="61">
        <v>44931</v>
      </c>
      <c r="L22" s="35">
        <f>+L19+8</f>
        <v>46272</v>
      </c>
      <c r="M22" s="65" t="str">
        <f>M19</f>
        <v>10:00</v>
      </c>
      <c r="N22" s="35">
        <f>+N19+8</f>
        <v>46277</v>
      </c>
      <c r="O22" s="52" t="str">
        <f>O19</f>
        <v>04:00</v>
      </c>
      <c r="P22" s="35">
        <f>+P19+8</f>
        <v>46277</v>
      </c>
      <c r="Q22" s="52" t="str">
        <f>Q19</f>
        <v>07:00</v>
      </c>
      <c r="R22" s="35">
        <f>+R19+8</f>
        <v>46282</v>
      </c>
      <c r="S22" s="67"/>
      <c r="T22" s="12" t="s">
        <v>18</v>
      </c>
      <c r="U22" s="21" t="s">
        <v>19</v>
      </c>
      <c r="V22" s="25" t="s">
        <v>32</v>
      </c>
      <c r="W22" s="36" t="s">
        <v>36</v>
      </c>
      <c r="X22" s="24" t="s">
        <v>34</v>
      </c>
      <c r="Y22" s="51"/>
    </row>
    <row r="23" spans="2:25" ht="17.399999999999999">
      <c r="B23" s="83">
        <f>B20+2</f>
        <v>11</v>
      </c>
      <c r="C23" s="85" t="s">
        <v>59</v>
      </c>
      <c r="D23" s="86">
        <v>242</v>
      </c>
      <c r="E23" s="87" t="s">
        <v>29</v>
      </c>
      <c r="F23" s="88" t="s">
        <v>22</v>
      </c>
      <c r="G23" s="89" t="s">
        <v>31</v>
      </c>
      <c r="H23" s="90">
        <v>260</v>
      </c>
      <c r="I23" s="91"/>
      <c r="J23" s="92">
        <v>46283</v>
      </c>
      <c r="K23" s="93"/>
      <c r="L23" s="94">
        <v>46276</v>
      </c>
      <c r="M23" s="95" t="s">
        <v>56</v>
      </c>
      <c r="N23" s="94">
        <v>46281</v>
      </c>
      <c r="O23" s="95" t="s">
        <v>57</v>
      </c>
      <c r="P23" s="94">
        <v>46281</v>
      </c>
      <c r="Q23" s="95" t="s">
        <v>58</v>
      </c>
      <c r="R23" s="94">
        <v>46286</v>
      </c>
      <c r="S23" s="96"/>
      <c r="T23" s="97" t="s">
        <v>18</v>
      </c>
      <c r="U23" s="21" t="s">
        <v>19</v>
      </c>
      <c r="V23" s="25" t="s">
        <v>32</v>
      </c>
      <c r="W23" s="24" t="s">
        <v>35</v>
      </c>
      <c r="X23" s="24" t="s">
        <v>34</v>
      </c>
      <c r="Y23" s="51"/>
    </row>
    <row r="24" spans="2:25" ht="17.399999999999999">
      <c r="B24" s="83"/>
      <c r="C24" s="80"/>
      <c r="D24" s="54"/>
      <c r="E24" s="39"/>
      <c r="F24" s="50"/>
      <c r="G24" s="19"/>
      <c r="H24" s="74"/>
      <c r="I24" s="66"/>
      <c r="J24" s="58"/>
      <c r="K24" s="61"/>
      <c r="L24" s="35"/>
      <c r="M24" s="69"/>
      <c r="N24" s="35"/>
      <c r="O24" s="63"/>
      <c r="P24" s="35"/>
      <c r="Q24" s="63"/>
      <c r="R24" s="35"/>
      <c r="S24" s="67"/>
      <c r="T24" s="12"/>
      <c r="U24" s="21"/>
      <c r="V24" s="53"/>
      <c r="W24" s="32"/>
      <c r="X24" s="24"/>
      <c r="Y24" s="51"/>
    </row>
    <row r="25" spans="2:25" ht="17.399999999999999">
      <c r="B25" s="83">
        <f>B22+2</f>
        <v>12</v>
      </c>
      <c r="C25" s="80" t="str">
        <f>C22</f>
        <v>SINAR SULAWESI</v>
      </c>
      <c r="D25" s="54">
        <f>+D22+1</f>
        <v>96</v>
      </c>
      <c r="E25" s="49" t="s">
        <v>29</v>
      </c>
      <c r="F25" s="50" t="s">
        <v>22</v>
      </c>
      <c r="G25" s="70" t="s">
        <v>31</v>
      </c>
      <c r="H25" s="73">
        <f>+H22+8</f>
        <v>46285</v>
      </c>
      <c r="I25" s="66"/>
      <c r="J25" s="57">
        <f>+J22+8</f>
        <v>46287</v>
      </c>
      <c r="K25" s="61">
        <v>44931</v>
      </c>
      <c r="L25" s="35">
        <f>+L22+8</f>
        <v>46280</v>
      </c>
      <c r="M25" s="65" t="str">
        <f>M22</f>
        <v>10:00</v>
      </c>
      <c r="N25" s="35">
        <f>+N22+8</f>
        <v>46285</v>
      </c>
      <c r="O25" s="52" t="str">
        <f>O22</f>
        <v>04:00</v>
      </c>
      <c r="P25" s="35">
        <f>+P22+8</f>
        <v>46285</v>
      </c>
      <c r="Q25" s="52" t="str">
        <f>Q22</f>
        <v>07:00</v>
      </c>
      <c r="R25" s="35">
        <f>+R22+8</f>
        <v>46290</v>
      </c>
      <c r="S25" s="67"/>
      <c r="T25" s="12" t="s">
        <v>18</v>
      </c>
      <c r="U25" s="21" t="s">
        <v>19</v>
      </c>
      <c r="V25" s="25" t="s">
        <v>32</v>
      </c>
      <c r="W25" s="36" t="s">
        <v>36</v>
      </c>
      <c r="X25" s="24" t="s">
        <v>34</v>
      </c>
      <c r="Y25" s="51"/>
    </row>
    <row r="26" spans="2:25" ht="17.399999999999999">
      <c r="B26" s="83">
        <f>B23+2</f>
        <v>13</v>
      </c>
      <c r="C26" s="80" t="str">
        <f>C23</f>
        <v>SINAR SUNDA</v>
      </c>
      <c r="D26" s="54">
        <f>+D23+1</f>
        <v>243</v>
      </c>
      <c r="E26" s="39" t="s">
        <v>29</v>
      </c>
      <c r="F26" s="40" t="s">
        <v>22</v>
      </c>
      <c r="G26" s="19" t="s">
        <v>31</v>
      </c>
      <c r="H26" s="73">
        <f>+H23+7</f>
        <v>267</v>
      </c>
      <c r="I26" s="66"/>
      <c r="J26" s="57">
        <f>+J23+7</f>
        <v>46290</v>
      </c>
      <c r="K26" s="61">
        <v>44931</v>
      </c>
      <c r="L26" s="35">
        <f>+L23+7</f>
        <v>46283</v>
      </c>
      <c r="M26" s="65" t="str">
        <f>M23</f>
        <v>08:00</v>
      </c>
      <c r="N26" s="35">
        <f>+N23+7</f>
        <v>46288</v>
      </c>
      <c r="O26" s="52" t="str">
        <f>O23</f>
        <v>02:00</v>
      </c>
      <c r="P26" s="35">
        <f>+P23+7</f>
        <v>46288</v>
      </c>
      <c r="Q26" s="52" t="str">
        <f>Q23</f>
        <v>05:00</v>
      </c>
      <c r="R26" s="35">
        <f>+R23+7</f>
        <v>46293</v>
      </c>
      <c r="S26" s="67"/>
      <c r="T26" s="12" t="s">
        <v>18</v>
      </c>
      <c r="U26" s="21" t="s">
        <v>19</v>
      </c>
      <c r="V26" s="25" t="s">
        <v>32</v>
      </c>
      <c r="W26" s="24" t="s">
        <v>35</v>
      </c>
      <c r="X26" s="24" t="s">
        <v>34</v>
      </c>
      <c r="Y26" s="51"/>
    </row>
    <row r="27" spans="2:25" ht="17.399999999999999">
      <c r="B27" s="83"/>
      <c r="C27" s="80"/>
      <c r="D27" s="54"/>
      <c r="E27" s="39"/>
      <c r="F27" s="50"/>
      <c r="G27" s="19"/>
      <c r="H27" s="74"/>
      <c r="I27" s="66"/>
      <c r="J27" s="58"/>
      <c r="K27" s="61"/>
      <c r="L27" s="11"/>
      <c r="M27" s="69"/>
      <c r="N27" s="35"/>
      <c r="O27" s="63"/>
      <c r="P27" s="35"/>
      <c r="Q27" s="63"/>
      <c r="R27" s="35"/>
      <c r="S27" s="67"/>
      <c r="T27" s="12"/>
      <c r="U27" s="21"/>
      <c r="V27" s="53"/>
      <c r="W27" s="32"/>
      <c r="X27" s="24"/>
      <c r="Y27" s="51"/>
    </row>
    <row r="28" spans="2:25" ht="17.399999999999999">
      <c r="B28" s="83">
        <f>B25+2</f>
        <v>14</v>
      </c>
      <c r="C28" s="80" t="str">
        <f>C25</f>
        <v>SINAR SULAWESI</v>
      </c>
      <c r="D28" s="54">
        <f>+D25+1</f>
        <v>97</v>
      </c>
      <c r="E28" s="49" t="s">
        <v>29</v>
      </c>
      <c r="F28" s="50" t="s">
        <v>22</v>
      </c>
      <c r="G28" s="70" t="s">
        <v>31</v>
      </c>
      <c r="H28" s="73">
        <f>+H25+8</f>
        <v>46293</v>
      </c>
      <c r="I28" s="66"/>
      <c r="J28" s="57">
        <f>+J25+8</f>
        <v>46295</v>
      </c>
      <c r="K28" s="61">
        <v>44931</v>
      </c>
      <c r="L28" s="35">
        <f>+L25+8</f>
        <v>46288</v>
      </c>
      <c r="M28" s="65" t="str">
        <f>M25</f>
        <v>10:00</v>
      </c>
      <c r="N28" s="35">
        <f>+N25+8</f>
        <v>46293</v>
      </c>
      <c r="O28" s="52" t="str">
        <f>O25</f>
        <v>04:00</v>
      </c>
      <c r="P28" s="35">
        <f>+P25+8</f>
        <v>46293</v>
      </c>
      <c r="Q28" s="52" t="str">
        <f>Q25</f>
        <v>07:00</v>
      </c>
      <c r="R28" s="35">
        <f>+R25+8</f>
        <v>46298</v>
      </c>
      <c r="S28" s="67"/>
      <c r="T28" s="12" t="s">
        <v>18</v>
      </c>
      <c r="U28" s="21" t="s">
        <v>19</v>
      </c>
      <c r="V28" s="25" t="s">
        <v>32</v>
      </c>
      <c r="W28" s="36" t="s">
        <v>36</v>
      </c>
      <c r="X28" s="24" t="s">
        <v>34</v>
      </c>
      <c r="Y28" s="51"/>
    </row>
    <row r="29" spans="2:25" ht="17.399999999999999">
      <c r="B29" s="83">
        <f>B26+2</f>
        <v>15</v>
      </c>
      <c r="C29" s="80" t="str">
        <f>C26</f>
        <v>SINAR SUNDA</v>
      </c>
      <c r="D29" s="54">
        <f>+D26+1</f>
        <v>244</v>
      </c>
      <c r="E29" s="39" t="s">
        <v>29</v>
      </c>
      <c r="F29" s="40" t="s">
        <v>22</v>
      </c>
      <c r="G29" s="19" t="s">
        <v>31</v>
      </c>
      <c r="H29" s="73">
        <f>+H26+7</f>
        <v>274</v>
      </c>
      <c r="I29" s="66"/>
      <c r="J29" s="57">
        <f>+J26+7</f>
        <v>46297</v>
      </c>
      <c r="K29" s="61">
        <v>44931</v>
      </c>
      <c r="L29" s="35">
        <f>+L26+7</f>
        <v>46290</v>
      </c>
      <c r="M29" s="65" t="str">
        <f>M26</f>
        <v>08:00</v>
      </c>
      <c r="N29" s="35">
        <f>+N26+7</f>
        <v>46295</v>
      </c>
      <c r="O29" s="52" t="str">
        <f>O26</f>
        <v>02:00</v>
      </c>
      <c r="P29" s="35">
        <f>+P26+7</f>
        <v>46295</v>
      </c>
      <c r="Q29" s="52" t="str">
        <f>Q26</f>
        <v>05:00</v>
      </c>
      <c r="R29" s="35">
        <f>+R26+7</f>
        <v>46300</v>
      </c>
      <c r="S29" s="67"/>
      <c r="T29" s="12" t="s">
        <v>18</v>
      </c>
      <c r="U29" s="21" t="s">
        <v>19</v>
      </c>
      <c r="V29" s="25" t="s">
        <v>32</v>
      </c>
      <c r="W29" s="24" t="s">
        <v>35</v>
      </c>
      <c r="X29" s="24" t="s">
        <v>34</v>
      </c>
      <c r="Y29" s="51"/>
    </row>
    <row r="30" spans="2:25" ht="21" customHeight="1" thickBot="1">
      <c r="B30" s="84"/>
      <c r="C30" s="81"/>
      <c r="D30" s="55"/>
      <c r="E30" s="39"/>
      <c r="F30" s="41"/>
      <c r="G30" s="71"/>
      <c r="H30" s="75"/>
      <c r="I30" s="37"/>
      <c r="J30" s="64"/>
      <c r="K30" s="60"/>
      <c r="L30" s="77"/>
      <c r="M30" s="78"/>
      <c r="N30" s="35"/>
      <c r="O30" s="46"/>
      <c r="P30" s="35"/>
      <c r="Q30" s="46"/>
      <c r="R30" s="35"/>
      <c r="S30" s="37"/>
      <c r="T30" s="42"/>
      <c r="U30" s="21"/>
      <c r="V30" s="38"/>
      <c r="W30" s="48"/>
      <c r="X30" s="24"/>
    </row>
    <row r="31" spans="2:25" ht="21" customHeight="1" thickTop="1">
      <c r="B31" s="44"/>
      <c r="C31" s="43"/>
      <c r="D31" s="45"/>
      <c r="E31" s="45"/>
      <c r="F31" s="8"/>
      <c r="G31" s="8"/>
      <c r="H31" s="8"/>
      <c r="I31" s="8"/>
      <c r="J31" s="43"/>
      <c r="K31" s="8"/>
      <c r="L31" s="43"/>
      <c r="M31" s="43"/>
      <c r="N31" s="45"/>
      <c r="O31" s="8"/>
      <c r="P31" s="45"/>
      <c r="Q31" s="8"/>
      <c r="R31" s="45"/>
      <c r="S31" s="8"/>
      <c r="T31" s="8"/>
      <c r="U31" s="47"/>
      <c r="V31" s="47"/>
      <c r="X31" s="47"/>
    </row>
    <row r="32" spans="2:25" ht="22.95" customHeight="1">
      <c r="B32" s="14"/>
      <c r="C32" s="114" t="s">
        <v>25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</row>
    <row r="33" spans="3:21" ht="19.5" customHeight="1"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</row>
    <row r="34" spans="3:21" ht="21"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</row>
    <row r="35" spans="3:21" ht="21"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</row>
  </sheetData>
  <sheetProtection selectLockedCells="1" selectUnlockedCells="1"/>
  <mergeCells count="21">
    <mergeCell ref="C34:U34"/>
    <mergeCell ref="C35:U35"/>
    <mergeCell ref="C32:U32"/>
    <mergeCell ref="U5:U6"/>
    <mergeCell ref="H6:I6"/>
    <mergeCell ref="J6:K6"/>
    <mergeCell ref="L5:M5"/>
    <mergeCell ref="T5:T6"/>
    <mergeCell ref="B5:B6"/>
    <mergeCell ref="N5:Q5"/>
    <mergeCell ref="V5:V6"/>
    <mergeCell ref="C33:U33"/>
    <mergeCell ref="P6:Q6"/>
    <mergeCell ref="D5:G5"/>
    <mergeCell ref="C5:C6"/>
    <mergeCell ref="F1:M1"/>
    <mergeCell ref="N6:O6"/>
    <mergeCell ref="H5:K5"/>
    <mergeCell ref="L6:M6"/>
    <mergeCell ref="R5:S6"/>
    <mergeCell ref="F2:M2"/>
  </mergeCells>
  <printOptions horizontalCentered="1"/>
  <pageMargins left="0.35433070866141703" right="0.31496062992126" top="0.31496062992126" bottom="0.31496062992126" header="0.511811023622047" footer="0.511811023622047"/>
  <pageSetup paperSize="9" scale="7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ColWidth="11" defaultRowHeight="13.2"/>
  <cols>
    <col min="1" max="1" width="7.6640625" style="1" customWidth="1"/>
    <col min="2" max="2" width="23.33203125" style="1" customWidth="1"/>
    <col min="3" max="16384" width="11" style="1"/>
  </cols>
  <sheetData>
    <row r="1" spans="1:2" ht="12.75" customHeight="1">
      <c r="A1" s="9" t="s">
        <v>3</v>
      </c>
      <c r="B1" s="9" t="s">
        <v>4</v>
      </c>
    </row>
    <row r="2" spans="1:2" ht="17.399999999999999">
      <c r="A2" s="9">
        <v>1</v>
      </c>
      <c r="B2" s="10" t="s">
        <v>21</v>
      </c>
    </row>
    <row r="3" spans="1:2" ht="17.399999999999999">
      <c r="A3" s="9">
        <f>+A2+1</f>
        <v>2</v>
      </c>
      <c r="B3" s="10" t="s">
        <v>23</v>
      </c>
    </row>
    <row r="4" spans="1:2" ht="17.399999999999999">
      <c r="A4" s="9">
        <v>3</v>
      </c>
      <c r="B4" s="10" t="s">
        <v>24</v>
      </c>
    </row>
    <row r="5" spans="1:2" ht="17.399999999999999">
      <c r="A5" s="9">
        <v>4</v>
      </c>
      <c r="B5" s="10" t="s">
        <v>17</v>
      </c>
    </row>
    <row r="6" spans="1:2" ht="17.399999999999999">
      <c r="A6" s="9">
        <v>5</v>
      </c>
      <c r="B6" s="10" t="s">
        <v>26</v>
      </c>
    </row>
    <row r="7" spans="1:2" ht="17.399999999999999">
      <c r="A7" s="9">
        <v>6</v>
      </c>
      <c r="B7" s="10" t="s">
        <v>20</v>
      </c>
    </row>
  </sheetData>
  <sheetProtection selectLockedCells="1" selectUnlockedCells="1"/>
  <pageMargins left="0.35208333333333336" right="0.31458333333333333" top="0.92638888888888893" bottom="0.92638888888888893" header="0.78749999999999998" footer="0.78749999999999998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3.2"/>
  <cols>
    <col min="1" max="16384" width="11" style="1"/>
  </cols>
  <sheetData/>
  <sheetProtection selectLockedCells="1" selectUnlockedCells="1"/>
  <pageMargins left="0.35208333333333336" right="0.31458333333333333" top="0.92638888888888893" bottom="0.92638888888888893" header="0.78749999999999998" footer="0.78749999999999998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TABEL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Susanto</dc:creator>
  <cp:lastModifiedBy>importsoc</cp:lastModifiedBy>
  <cp:lastPrinted>2026-07-24T04:07:13Z</cp:lastPrinted>
  <dcterms:created xsi:type="dcterms:W3CDTF">2014-05-13T06:58:01Z</dcterms:created>
  <dcterms:modified xsi:type="dcterms:W3CDTF">2026-08-24T06:37:36Z</dcterms:modified>
</cp:coreProperties>
</file>